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HLOSKOVA - NŠC\2024 SÚŤAŽE ŠKŠ\PROPOZÍCIE\"/>
    </mc:Choice>
  </mc:AlternateContent>
  <bookViews>
    <workbookView xWindow="0" yWindow="0" windowWidth="23040" windowHeight="10632"/>
  </bookViews>
  <sheets>
    <sheet name="Propozicie" sheetId="1" r:id="rId1"/>
    <sheet name="Sutaze" sheetId="2" state="hidden" r:id="rId2"/>
  </sheets>
  <definedNames>
    <definedName name="_xlnm.Print_Area" localSheetId="0">Propozicie!$A$1:$I$62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4" i="1"/>
  <c r="C13" i="1"/>
  <c r="C6" i="1"/>
  <c r="C12" i="1"/>
  <c r="F11" i="1"/>
  <c r="D11" i="1"/>
  <c r="C9" i="1"/>
  <c r="C8" i="1"/>
  <c r="C7" i="1"/>
  <c r="E28" i="1" l="1"/>
  <c r="E27" i="1"/>
</calcChain>
</file>

<file path=xl/sharedStrings.xml><?xml version="1.0" encoding="utf-8"?>
<sst xmlns="http://schemas.openxmlformats.org/spreadsheetml/2006/main" count="183" uniqueCount="89">
  <si>
    <t>Názov súťaže</t>
  </si>
  <si>
    <t>Úroveň kola</t>
  </si>
  <si>
    <t>Miesto</t>
  </si>
  <si>
    <t>Organizátor</t>
  </si>
  <si>
    <t>Športoviská</t>
  </si>
  <si>
    <t>Registrácia</t>
  </si>
  <si>
    <t>IČO</t>
  </si>
  <si>
    <t>Kontaktná osoba</t>
  </si>
  <si>
    <t>Termíny</t>
  </si>
  <si>
    <t>vytvorenie súpisiek do</t>
  </si>
  <si>
    <t>odhlásenie je možné do</t>
  </si>
  <si>
    <t>Dátum</t>
  </si>
  <si>
    <t>Kategória súťaže</t>
  </si>
  <si>
    <t>Šport/odvetvie</t>
  </si>
  <si>
    <t>atletika</t>
  </si>
  <si>
    <t>basketbal</t>
  </si>
  <si>
    <t>bedminton</t>
  </si>
  <si>
    <t>stolný tenis</t>
  </si>
  <si>
    <t>Čas od</t>
  </si>
  <si>
    <t>Čas do</t>
  </si>
  <si>
    <t>Stravovanie (miesto, čas)</t>
  </si>
  <si>
    <t>Ubytovanie (typ, adresa)</t>
  </si>
  <si>
    <t>Miestna doprava (typ, vzdialenosti od ubytovania a stravovania)</t>
  </si>
  <si>
    <t>Športové zázemie (sprchy, WC, šatne)</t>
  </si>
  <si>
    <t>Iné informácie pre účastníkov</t>
  </si>
  <si>
    <t>Harmonogram/rozpis súťaže</t>
  </si>
  <si>
    <t>Osobitné upozornenie (napr. Covid-19 a pod.)</t>
  </si>
  <si>
    <t>Počet žiakov 1 školy</t>
  </si>
  <si>
    <t>Počet vedúcich 1 školy</t>
  </si>
  <si>
    <t>Link na harmonogram (ak je potrebné)</t>
  </si>
  <si>
    <r>
      <t xml:space="preserve">konanie </t>
    </r>
    <r>
      <rPr>
        <sz val="8"/>
        <color rgb="FFFF0000"/>
        <rFont val="Arial"/>
        <family val="2"/>
        <charset val="238"/>
      </rPr>
      <t>(povinne vyplniť od do)</t>
    </r>
  </si>
  <si>
    <r>
      <rPr>
        <b/>
        <sz val="9"/>
        <color rgb="FFFF0000"/>
        <rFont val="Arial"/>
        <family val="2"/>
        <charset val="238"/>
      </rPr>
      <t>(povinne)</t>
    </r>
    <r>
      <rPr>
        <sz val="12"/>
        <color theme="1"/>
        <rFont val="Arial"/>
        <family val="2"/>
        <charset val="238"/>
      </rPr>
      <t xml:space="preserve"> od</t>
    </r>
  </si>
  <si>
    <r>
      <rPr>
        <b/>
        <sz val="9"/>
        <color rgb="FFFF0000"/>
        <rFont val="Arial"/>
        <family val="2"/>
        <charset val="238"/>
      </rPr>
      <t>(povinne)</t>
    </r>
    <r>
      <rPr>
        <sz val="12"/>
        <color theme="1"/>
        <rFont val="Arial"/>
        <family val="2"/>
        <charset val="238"/>
      </rPr>
      <t xml:space="preserve"> do</t>
    </r>
  </si>
  <si>
    <t>E-mail</t>
  </si>
  <si>
    <t>Mobil</t>
  </si>
  <si>
    <t>Porada účastníkov</t>
  </si>
  <si>
    <t>Otvorenie kola</t>
  </si>
  <si>
    <t>Vyhodnotenie kola</t>
  </si>
  <si>
    <t>Šport/aktivita</t>
  </si>
  <si>
    <t>Kategória</t>
  </si>
  <si>
    <t>Typ súťaže</t>
  </si>
  <si>
    <t>Narodení od</t>
  </si>
  <si>
    <t>Narodení do</t>
  </si>
  <si>
    <t>Garant</t>
  </si>
  <si>
    <t>Súťažiaci</t>
  </si>
  <si>
    <t>Sprievod</t>
  </si>
  <si>
    <t>CH</t>
  </si>
  <si>
    <t>D</t>
  </si>
  <si>
    <t>5.- 9. ročník</t>
  </si>
  <si>
    <t>stredná škola</t>
  </si>
  <si>
    <t>CHD</t>
  </si>
  <si>
    <t>vybíjaná</t>
  </si>
  <si>
    <t>Súťažiaci_x000D_
chlapci</t>
  </si>
  <si>
    <t>Súťažiaci_x000D_
dievčatá</t>
  </si>
  <si>
    <t>Súťažiaci_x000D_
mix</t>
  </si>
  <si>
    <t>Ročník štúdia_x000D_
 (orientačne)</t>
  </si>
  <si>
    <t>Meno a priezvisko</t>
  </si>
  <si>
    <t>(vyberte zo zoznamu)</t>
  </si>
  <si>
    <t>Pre (pohlavie)</t>
  </si>
  <si>
    <t>Ročník štúdia (orientačne)</t>
  </si>
  <si>
    <t>Garant:</t>
  </si>
  <si>
    <t>Propozície súťažného kola školskej športovej súťaže v roku 2023/2024</t>
  </si>
  <si>
    <t>Miesto konania (presná adresa)</t>
  </si>
  <si>
    <t>Dátum narodenia</t>
  </si>
  <si>
    <t>od:</t>
  </si>
  <si>
    <t>do:</t>
  </si>
  <si>
    <t>B</t>
  </si>
  <si>
    <t xml:space="preserve">postupová po krajské kolo </t>
  </si>
  <si>
    <t>Regionálny úrad školskej správy Žilna</t>
  </si>
  <si>
    <t>Regionálny úrad školskej správy Trenčín</t>
  </si>
  <si>
    <t>KE - Cezpoľný beh chlapcov ZŠ</t>
  </si>
  <si>
    <t>KE - Cezpoľný beh dievčat  ZŠ</t>
  </si>
  <si>
    <t>Regionálny úrad školskej správy Košice</t>
  </si>
  <si>
    <t>1.- 4. ročník</t>
  </si>
  <si>
    <t>Refionálny úrad školskej správy Trenčín</t>
  </si>
  <si>
    <t xml:space="preserve">ZA - Cezpoľný beh chlapcov ZŠ </t>
  </si>
  <si>
    <t>ZA - Cezpoľný beh dievčat ZŠ</t>
  </si>
  <si>
    <t>ZA - Cezpoľný beh chlapcov SŠ</t>
  </si>
  <si>
    <t>ZA - Cezpoľný beh dievčat SŠ</t>
  </si>
  <si>
    <t>KE - Bedminton chlapcov ZŠ</t>
  </si>
  <si>
    <t>KE - Bedminton dievčat ZŠ</t>
  </si>
  <si>
    <t>KE - Basketbal 3x3 chlapcov SŠ</t>
  </si>
  <si>
    <t>KE - Basketbal 3x3 dievčat SŠ</t>
  </si>
  <si>
    <t>TN - Bedminton chlapcov ZŠ</t>
  </si>
  <si>
    <t>TN - Bedminton dievčat ZŠ</t>
  </si>
  <si>
    <t>TN - Stolný tenis SŠ</t>
  </si>
  <si>
    <t>ZA - Vybíjaná Cup mladších žiakov ZŠ</t>
  </si>
  <si>
    <t>ZA - Bedminton chlapcov ZŠ</t>
  </si>
  <si>
    <t>ZA - Bedminton dievčat ZŠ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</si>
</sst>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\ 00"/>
    <numFmt numFmtId="165" formatCode="dd/mm/yy;@"/>
    <numFmt numFmtId="166" formatCode="h:mm;@"/>
    <numFmt numFmtId="167" formatCode="dd/mm/yyyy;@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0">
    <xf numFmtId="0" fontId="0" fillId="0" borderId="0" xfId="0"/>
    <xf numFmtId="166" fontId="2" fillId="2" borderId="1" xfId="0" applyNumberFormat="1" applyFont="1" applyFill="1" applyBorder="1" applyAlignment="1" applyProtection="1">
      <alignment vertical="top" wrapText="1"/>
      <protection locked="0"/>
    </xf>
    <xf numFmtId="165" fontId="2" fillId="2" borderId="1" xfId="0" applyNumberFormat="1" applyFont="1" applyFill="1" applyBorder="1" applyAlignment="1" applyProtection="1">
      <alignment vertical="top" wrapText="1"/>
      <protection locked="0"/>
    </xf>
    <xf numFmtId="165" fontId="2" fillId="2" borderId="1" xfId="0" applyNumberFormat="1" applyFont="1" applyFill="1" applyBorder="1" applyAlignment="1" applyProtection="1">
      <alignment vertical="top" wrapText="1"/>
      <protection locked="0"/>
    </xf>
    <xf numFmtId="164" fontId="2" fillId="3" borderId="5" xfId="0" applyNumberFormat="1" applyFont="1" applyFill="1" applyBorder="1" applyAlignment="1" applyProtection="1">
      <alignment vertical="top" wrapText="1"/>
    </xf>
    <xf numFmtId="164" fontId="2" fillId="3" borderId="6" xfId="0" applyNumberFormat="1" applyFont="1" applyFill="1" applyBorder="1" applyAlignment="1" applyProtection="1">
      <alignment vertical="top" wrapText="1"/>
    </xf>
    <xf numFmtId="164" fontId="2" fillId="3" borderId="7" xfId="0" applyNumberFormat="1" applyFont="1" applyFill="1" applyBorder="1" applyAlignment="1" applyProtection="1">
      <alignment vertical="top" wrapText="1"/>
    </xf>
    <xf numFmtId="164" fontId="2" fillId="3" borderId="0" xfId="0" applyNumberFormat="1" applyFont="1" applyFill="1" applyAlignment="1" applyProtection="1">
      <alignment vertical="top" wrapText="1"/>
    </xf>
    <xf numFmtId="164" fontId="2" fillId="3" borderId="8" xfId="0" applyNumberFormat="1" applyFont="1" applyFill="1" applyBorder="1" applyAlignment="1" applyProtection="1">
      <alignment vertical="top" wrapText="1"/>
    </xf>
    <xf numFmtId="164" fontId="2" fillId="3" borderId="9" xfId="0" applyNumberFormat="1" applyFont="1" applyFill="1" applyBorder="1" applyAlignment="1" applyProtection="1">
      <alignment vertical="top" wrapText="1"/>
    </xf>
    <xf numFmtId="164" fontId="2" fillId="3" borderId="0" xfId="0" applyNumberFormat="1" applyFont="1" applyFill="1" applyBorder="1" applyAlignment="1" applyProtection="1">
      <alignment vertical="top" wrapText="1"/>
    </xf>
    <xf numFmtId="164" fontId="5" fillId="3" borderId="0" xfId="0" applyNumberFormat="1" applyFont="1" applyFill="1" applyBorder="1" applyAlignment="1" applyProtection="1">
      <alignment wrapText="1"/>
    </xf>
    <xf numFmtId="164" fontId="7" fillId="3" borderId="0" xfId="0" applyNumberFormat="1" applyFont="1" applyFill="1" applyBorder="1" applyAlignment="1" applyProtection="1">
      <alignment vertical="top" wrapText="1"/>
    </xf>
    <xf numFmtId="164" fontId="8" fillId="3" borderId="0" xfId="0" applyNumberFormat="1" applyFont="1" applyFill="1" applyBorder="1" applyAlignment="1" applyProtection="1">
      <alignment vertical="top" wrapText="1"/>
    </xf>
    <xf numFmtId="164" fontId="8" fillId="3" borderId="0" xfId="0" applyNumberFormat="1" applyFont="1" applyFill="1" applyBorder="1" applyAlignment="1" applyProtection="1">
      <alignment horizontal="right" vertical="top" wrapText="1"/>
    </xf>
    <xf numFmtId="164" fontId="2" fillId="3" borderId="0" xfId="0" applyNumberFormat="1" applyFont="1" applyFill="1" applyBorder="1" applyAlignment="1" applyProtection="1">
      <alignment horizontal="right" vertical="top" wrapText="1"/>
    </xf>
    <xf numFmtId="165" fontId="2" fillId="3" borderId="0" xfId="0" applyNumberFormat="1" applyFont="1" applyFill="1" applyBorder="1" applyAlignment="1" applyProtection="1">
      <alignment vertical="top" wrapText="1"/>
    </xf>
    <xf numFmtId="164" fontId="3" fillId="3" borderId="0" xfId="0" applyNumberFormat="1" applyFont="1" applyFill="1" applyBorder="1" applyAlignment="1" applyProtection="1">
      <alignment horizontal="right" vertical="top" wrapText="1"/>
    </xf>
    <xf numFmtId="164" fontId="3" fillId="3" borderId="0" xfId="0" applyNumberFormat="1" applyFont="1" applyFill="1" applyBorder="1" applyAlignment="1" applyProtection="1">
      <alignment horizontal="left" vertical="top" wrapText="1"/>
    </xf>
    <xf numFmtId="164" fontId="3" fillId="3" borderId="0" xfId="0" applyNumberFormat="1" applyFont="1" applyFill="1" applyBorder="1" applyAlignment="1" applyProtection="1">
      <alignment vertical="top" wrapText="1"/>
    </xf>
    <xf numFmtId="164" fontId="2" fillId="3" borderId="10" xfId="0" applyNumberFormat="1" applyFont="1" applyFill="1" applyBorder="1" applyAlignment="1" applyProtection="1">
      <alignment vertical="top" wrapText="1"/>
    </xf>
    <xf numFmtId="164" fontId="2" fillId="3" borderId="11" xfId="0" applyNumberFormat="1" applyFont="1" applyFill="1" applyBorder="1" applyAlignment="1" applyProtection="1">
      <alignment vertical="top" wrapText="1"/>
    </xf>
    <xf numFmtId="164" fontId="2" fillId="3" borderId="12" xfId="0" applyNumberFormat="1" applyFont="1" applyFill="1" applyBorder="1" applyAlignment="1" applyProtection="1">
      <alignment vertical="top" wrapText="1"/>
    </xf>
    <xf numFmtId="164" fontId="2" fillId="2" borderId="1" xfId="0" applyNumberFormat="1" applyFont="1" applyFill="1" applyBorder="1" applyAlignment="1" applyProtection="1">
      <alignment vertical="top" wrapText="1"/>
      <protection locked="0"/>
    </xf>
    <xf numFmtId="164" fontId="7" fillId="3" borderId="0" xfId="0" applyNumberFormat="1" applyFont="1" applyFill="1" applyBorder="1" applyAlignment="1" applyProtection="1">
      <alignment vertical="top" wrapText="1"/>
    </xf>
    <xf numFmtId="0" fontId="0" fillId="0" borderId="0" xfId="0" applyAlignment="1">
      <alignment wrapText="1"/>
    </xf>
    <xf numFmtId="164" fontId="1" fillId="3" borderId="0" xfId="0" applyNumberFormat="1" applyFont="1" applyFill="1" applyBorder="1" applyAlignment="1" applyProtection="1">
      <alignment horizontal="right" vertical="top" wrapText="1"/>
    </xf>
    <xf numFmtId="164" fontId="5" fillId="3" borderId="0" xfId="0" applyNumberFormat="1" applyFont="1" applyFill="1" applyBorder="1" applyAlignment="1" applyProtection="1">
      <alignment horizontal="left" vertical="center" wrapText="1"/>
    </xf>
    <xf numFmtId="164" fontId="1" fillId="3" borderId="0" xfId="0" applyNumberFormat="1" applyFont="1" applyFill="1" applyBorder="1" applyAlignment="1" applyProtection="1">
      <alignment vertical="top" wrapText="1"/>
    </xf>
    <xf numFmtId="164" fontId="5" fillId="3" borderId="0" xfId="0" applyNumberFormat="1" applyFont="1" applyFill="1" applyBorder="1" applyAlignment="1" applyProtection="1">
      <alignment vertical="center" wrapText="1"/>
    </xf>
    <xf numFmtId="164" fontId="1" fillId="3" borderId="0" xfId="0" applyNumberFormat="1" applyFont="1" applyFill="1" applyAlignment="1" applyProtection="1">
      <alignment vertical="top" wrapText="1"/>
    </xf>
    <xf numFmtId="1" fontId="1" fillId="3" borderId="0" xfId="0" applyNumberFormat="1" applyFont="1" applyFill="1" applyBorder="1" applyAlignment="1" applyProtection="1">
      <alignment horizontal="left" vertical="top" wrapText="1"/>
    </xf>
    <xf numFmtId="1" fontId="1" fillId="3" borderId="0" xfId="0" applyNumberFormat="1" applyFont="1" applyFill="1" applyBorder="1" applyAlignment="1" applyProtection="1">
      <alignment vertical="top" wrapText="1"/>
    </xf>
    <xf numFmtId="164" fontId="2" fillId="3" borderId="0" xfId="0" applyNumberFormat="1" applyFont="1" applyFill="1" applyAlignment="1" applyProtection="1">
      <alignment horizontal="right" vertical="top" wrapText="1"/>
    </xf>
    <xf numFmtId="167" fontId="1" fillId="3" borderId="0" xfId="0" applyNumberFormat="1" applyFont="1" applyFill="1" applyBorder="1" applyAlignment="1" applyProtection="1">
      <alignment horizontal="center" vertical="top" wrapText="1"/>
    </xf>
    <xf numFmtId="0" fontId="0" fillId="0" borderId="1" xfId="0" applyFill="1" applyBorder="1"/>
    <xf numFmtId="14" fontId="0" fillId="0" borderId="1" xfId="0" applyNumberFormat="1" applyFill="1" applyBorder="1"/>
    <xf numFmtId="0" fontId="13" fillId="0" borderId="1" xfId="0" applyFont="1" applyFill="1" applyBorder="1"/>
    <xf numFmtId="164" fontId="2" fillId="2" borderId="1" xfId="0" applyNumberFormat="1" applyFont="1" applyFill="1" applyBorder="1" applyAlignment="1" applyProtection="1">
      <alignment vertical="top" wrapText="1"/>
      <protection locked="0"/>
    </xf>
    <xf numFmtId="164" fontId="12" fillId="3" borderId="0" xfId="0" applyNumberFormat="1" applyFont="1" applyFill="1" applyBorder="1" applyAlignment="1" applyProtection="1">
      <alignment horizontal="center" vertical="top" wrapText="1"/>
    </xf>
    <xf numFmtId="164" fontId="2" fillId="2" borderId="2" xfId="0" applyNumberFormat="1" applyFont="1" applyFill="1" applyBorder="1" applyAlignment="1" applyProtection="1">
      <alignment vertical="top" wrapText="1"/>
      <protection locked="0"/>
    </xf>
    <xf numFmtId="164" fontId="2" fillId="2" borderId="3" xfId="0" applyNumberFormat="1" applyFont="1" applyFill="1" applyBorder="1" applyAlignment="1" applyProtection="1">
      <alignment vertical="top" wrapText="1"/>
      <protection locked="0"/>
    </xf>
    <xf numFmtId="164" fontId="2" fillId="2" borderId="4" xfId="0" applyNumberFormat="1" applyFont="1" applyFill="1" applyBorder="1" applyAlignment="1" applyProtection="1">
      <alignment vertical="top" wrapText="1"/>
      <protection locked="0"/>
    </xf>
    <xf numFmtId="164" fontId="7" fillId="3" borderId="0" xfId="0" applyNumberFormat="1" applyFont="1" applyFill="1" applyBorder="1" applyAlignment="1" applyProtection="1">
      <alignment vertical="top" wrapText="1"/>
    </xf>
    <xf numFmtId="1" fontId="5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Alignment="1" applyProtection="1">
      <alignment horizontal="left" vertical="top" wrapText="1"/>
    </xf>
    <xf numFmtId="3" fontId="2" fillId="2" borderId="2" xfId="0" applyNumberFormat="1" applyFont="1" applyFill="1" applyBorder="1" applyAlignment="1" applyProtection="1">
      <alignment vertical="top" wrapText="1"/>
      <protection locked="0"/>
    </xf>
    <xf numFmtId="3" fontId="2" fillId="2" borderId="3" xfId="0" applyNumberFormat="1" applyFont="1" applyFill="1" applyBorder="1" applyAlignment="1" applyProtection="1">
      <alignment vertical="top" wrapText="1"/>
      <protection locked="0"/>
    </xf>
    <xf numFmtId="3" fontId="2" fillId="2" borderId="4" xfId="0" applyNumberFormat="1" applyFont="1" applyFill="1" applyBorder="1" applyAlignment="1" applyProtection="1">
      <alignment vertical="top" wrapText="1"/>
      <protection locked="0"/>
    </xf>
    <xf numFmtId="164" fontId="11" fillId="3" borderId="0" xfId="0" applyNumberFormat="1" applyFont="1" applyFill="1" applyBorder="1" applyAlignment="1" applyProtection="1">
      <alignment horizontal="right" vertical="top" wrapText="1"/>
    </xf>
    <xf numFmtId="164" fontId="1" fillId="3" borderId="0" xfId="0" applyNumberFormat="1" applyFont="1" applyFill="1" applyBorder="1" applyAlignment="1" applyProtection="1">
      <alignment horizontal="left" vertical="top" wrapText="1"/>
    </xf>
    <xf numFmtId="164" fontId="4" fillId="3" borderId="0" xfId="0" applyNumberFormat="1" applyFont="1" applyFill="1" applyBorder="1" applyAlignment="1" applyProtection="1">
      <alignment vertical="top" wrapText="1"/>
    </xf>
    <xf numFmtId="164" fontId="7" fillId="3" borderId="13" xfId="0" applyNumberFormat="1" applyFont="1" applyFill="1" applyBorder="1" applyAlignment="1" applyProtection="1">
      <alignment vertical="top" wrapText="1"/>
    </xf>
    <xf numFmtId="164" fontId="1" fillId="3" borderId="0" xfId="0" applyNumberFormat="1" applyFont="1" applyFill="1" applyBorder="1" applyAlignment="1" applyProtection="1">
      <alignment vertical="top" wrapText="1"/>
    </xf>
    <xf numFmtId="164" fontId="8" fillId="2" borderId="14" xfId="0" applyNumberFormat="1" applyFont="1" applyFill="1" applyBorder="1" applyAlignment="1" applyProtection="1">
      <alignment vertical="top" wrapText="1"/>
      <protection locked="0"/>
    </xf>
    <xf numFmtId="164" fontId="8" fillId="2" borderId="16" xfId="0" applyNumberFormat="1" applyFont="1" applyFill="1" applyBorder="1" applyAlignment="1" applyProtection="1">
      <alignment vertical="top" wrapText="1"/>
      <protection locked="0"/>
    </xf>
    <xf numFmtId="164" fontId="8" fillId="2" borderId="17" xfId="0" applyNumberFormat="1" applyFont="1" applyFill="1" applyBorder="1" applyAlignment="1" applyProtection="1">
      <alignment vertical="top" wrapText="1"/>
      <protection locked="0"/>
    </xf>
    <xf numFmtId="164" fontId="8" fillId="2" borderId="18" xfId="0" applyNumberFormat="1" applyFont="1" applyFill="1" applyBorder="1" applyAlignment="1" applyProtection="1">
      <alignment vertical="top" wrapText="1"/>
      <protection locked="0"/>
    </xf>
    <xf numFmtId="164" fontId="1" fillId="3" borderId="13" xfId="0" applyNumberFormat="1" applyFont="1" applyFill="1" applyBorder="1" applyAlignment="1" applyProtection="1">
      <alignment vertical="top" wrapText="1"/>
    </xf>
    <xf numFmtId="164" fontId="2" fillId="2" borderId="14" xfId="0" applyNumberFormat="1" applyFont="1" applyFill="1" applyBorder="1" applyAlignment="1" applyProtection="1">
      <alignment vertical="top" wrapText="1"/>
      <protection locked="0"/>
    </xf>
    <xf numFmtId="164" fontId="2" fillId="2" borderId="15" xfId="0" applyNumberFormat="1" applyFont="1" applyFill="1" applyBorder="1" applyAlignment="1" applyProtection="1">
      <alignment vertical="top" wrapText="1"/>
      <protection locked="0"/>
    </xf>
    <xf numFmtId="164" fontId="2" fillId="2" borderId="16" xfId="0" applyNumberFormat="1" applyFont="1" applyFill="1" applyBorder="1" applyAlignment="1" applyProtection="1">
      <alignment vertical="top" wrapText="1"/>
      <protection locked="0"/>
    </xf>
    <xf numFmtId="164" fontId="2" fillId="2" borderId="17" xfId="0" applyNumberFormat="1" applyFont="1" applyFill="1" applyBorder="1" applyAlignment="1" applyProtection="1">
      <alignment vertical="top" wrapText="1"/>
      <protection locked="0"/>
    </xf>
    <xf numFmtId="164" fontId="2" fillId="2" borderId="13" xfId="0" applyNumberFormat="1" applyFont="1" applyFill="1" applyBorder="1" applyAlignment="1" applyProtection="1">
      <alignment vertical="top" wrapText="1"/>
      <protection locked="0"/>
    </xf>
    <xf numFmtId="164" fontId="2" fillId="2" borderId="18" xfId="0" applyNumberFormat="1" applyFont="1" applyFill="1" applyBorder="1" applyAlignment="1" applyProtection="1">
      <alignment vertical="top" wrapText="1"/>
      <protection locked="0"/>
    </xf>
    <xf numFmtId="164" fontId="1" fillId="3" borderId="0" xfId="0" applyNumberFormat="1" applyFont="1" applyFill="1" applyAlignment="1" applyProtection="1">
      <alignment vertical="top" wrapText="1"/>
    </xf>
    <xf numFmtId="164" fontId="5" fillId="3" borderId="0" xfId="0" applyNumberFormat="1" applyFont="1" applyFill="1" applyBorder="1" applyAlignment="1" applyProtection="1">
      <alignment horizontal="left" vertical="center" wrapText="1"/>
    </xf>
    <xf numFmtId="164" fontId="6" fillId="2" borderId="2" xfId="1" applyNumberFormat="1" applyFill="1" applyBorder="1" applyAlignment="1" applyProtection="1">
      <alignment vertical="top" wrapText="1"/>
      <protection locked="0"/>
    </xf>
    <xf numFmtId="164" fontId="1" fillId="3" borderId="19" xfId="0" applyNumberFormat="1" applyFont="1" applyFill="1" applyBorder="1" applyAlignment="1" applyProtection="1">
      <alignment horizontal="right" vertical="top" wrapText="1"/>
    </xf>
    <xf numFmtId="164" fontId="1" fillId="3" borderId="20" xfId="0" applyNumberFormat="1" applyFont="1" applyFill="1" applyBorder="1" applyAlignment="1" applyProtection="1">
      <alignment horizontal="right" vertical="top" wrapText="1"/>
    </xf>
  </cellXfs>
  <cellStyles count="2">
    <cellStyle name="Hypertextové prepojenie" xfId="1" builtinId="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1323974</xdr:colOff>
      <xdr:row>0</xdr:row>
      <xdr:rowOff>38101</xdr:rowOff>
    </xdr:from>
    <xdr:to>
      <xdr:col>8</xdr:col>
      <xdr:colOff>43202</xdr:colOff>
      <xdr:row>2</xdr:row>
      <xdr:rowOff>110631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xmlns="" id="{14CC60FC-1CB6-4242-9E72-32133A860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124" y="38101"/>
          <a:ext cx="633753" cy="6440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1209675</xdr:colOff>
      <xdr:row>2</xdr:row>
      <xdr:rowOff>28575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xmlns="" id="{3F317FBF-989C-40A6-A651-C01B9821A1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r="5677"/>
        <a:stretch/>
      </xdr:blipFill>
      <xdr:spPr>
        <a:xfrm>
          <a:off x="0" y="0"/>
          <a:ext cx="1409700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abSelected="1" zoomScaleNormal="100" workbookViewId="0">
      <selection activeCell="C4" sqref="C4:G4"/>
    </sheetView>
  </sheetViews>
  <sheetFormatPr defaultColWidth="9.109375" defaultRowHeight="15" x14ac:dyDescent="0.3"/>
  <cols>
    <col min="1" max="1" width="3" style="7" customWidth="1"/>
    <col min="2" max="2" width="27.6640625" style="7" bestFit="1" customWidth="1"/>
    <col min="3" max="3" width="25.109375" style="7" customWidth="1"/>
    <col min="4" max="6" width="12.6640625" style="7" customWidth="1"/>
    <col min="7" max="7" width="15.44140625" style="7" bestFit="1" customWidth="1"/>
    <col min="8" max="8" width="28.6640625" style="7" customWidth="1"/>
    <col min="9" max="9" width="2.88671875" style="7" customWidth="1"/>
    <col min="10" max="16384" width="9.109375" style="7"/>
  </cols>
  <sheetData>
    <row r="1" spans="1:9" x14ac:dyDescent="0.3">
      <c r="A1" s="4"/>
      <c r="B1" s="5"/>
      <c r="C1" s="5"/>
      <c r="D1" s="5"/>
      <c r="E1" s="5"/>
      <c r="F1" s="5"/>
      <c r="G1" s="5"/>
      <c r="H1" s="5"/>
      <c r="I1" s="6"/>
    </row>
    <row r="2" spans="1:9" ht="30" customHeight="1" x14ac:dyDescent="0.3">
      <c r="A2" s="8"/>
      <c r="B2" s="39" t="s">
        <v>61</v>
      </c>
      <c r="C2" s="39"/>
      <c r="D2" s="39"/>
      <c r="E2" s="39"/>
      <c r="F2" s="39"/>
      <c r="G2" s="39"/>
      <c r="H2" s="39"/>
      <c r="I2" s="9"/>
    </row>
    <row r="3" spans="1:9" x14ac:dyDescent="0.2">
      <c r="A3" s="8"/>
      <c r="B3" s="10"/>
      <c r="C3" s="11"/>
      <c r="D3" s="10"/>
      <c r="E3" s="10"/>
      <c r="F3" s="10"/>
      <c r="G3" s="10"/>
      <c r="H3" s="10"/>
      <c r="I3" s="9"/>
    </row>
    <row r="4" spans="1:9" x14ac:dyDescent="0.3">
      <c r="A4" s="8"/>
      <c r="B4" s="12" t="s">
        <v>0</v>
      </c>
      <c r="C4" s="40" t="s">
        <v>86</v>
      </c>
      <c r="D4" s="41"/>
      <c r="E4" s="41"/>
      <c r="F4" s="41"/>
      <c r="G4" s="42"/>
      <c r="H4" s="27" t="s">
        <v>57</v>
      </c>
      <c r="I4" s="9"/>
    </row>
    <row r="5" spans="1:9" x14ac:dyDescent="0.3">
      <c r="A5" s="8"/>
      <c r="B5" s="24"/>
      <c r="C5" s="24"/>
      <c r="D5" s="24"/>
      <c r="E5" s="24"/>
      <c r="F5" s="24"/>
      <c r="G5" s="24"/>
      <c r="H5" s="27"/>
      <c r="I5" s="9"/>
    </row>
    <row r="6" spans="1:9" x14ac:dyDescent="0.3">
      <c r="A6" s="8"/>
      <c r="B6" s="30" t="s">
        <v>60</v>
      </c>
      <c r="C6" s="65" t="str">
        <f>IF(C4&lt;&gt;"",VLOOKUP(C4,Sutaze!A:M,11,FALSE),"")</f>
        <v>Regionálny úrad školskej správy Žilna</v>
      </c>
      <c r="D6" s="65"/>
      <c r="E6" s="65"/>
      <c r="F6" s="65"/>
      <c r="G6" s="65"/>
      <c r="H6" s="30"/>
      <c r="I6" s="9"/>
    </row>
    <row r="7" spans="1:9" x14ac:dyDescent="0.3">
      <c r="A7" s="8"/>
      <c r="B7" s="28" t="s">
        <v>13</v>
      </c>
      <c r="C7" s="50" t="str">
        <f>IF(C4&lt;&gt;"",VLOOKUP(C4,Sutaze!A:M,2,FALSE),"")</f>
        <v>vybíjaná</v>
      </c>
      <c r="D7" s="50"/>
      <c r="E7" s="50"/>
      <c r="F7" s="50"/>
      <c r="G7" s="50"/>
      <c r="H7" s="50"/>
      <c r="I7" s="9"/>
    </row>
    <row r="8" spans="1:9" x14ac:dyDescent="0.3">
      <c r="A8" s="8"/>
      <c r="B8" s="28" t="s">
        <v>12</v>
      </c>
      <c r="C8" s="50" t="str">
        <f>IF(C4&lt;&gt;"",VLOOKUP(C4,Sutaze!A:M,3,FALSE),"")</f>
        <v>B</v>
      </c>
      <c r="D8" s="50"/>
      <c r="E8" s="50"/>
      <c r="F8" s="50"/>
      <c r="G8" s="50"/>
      <c r="H8" s="50"/>
      <c r="I8" s="9"/>
    </row>
    <row r="9" spans="1:9" ht="15" customHeight="1" x14ac:dyDescent="0.3">
      <c r="A9" s="8"/>
      <c r="B9" s="28" t="s">
        <v>40</v>
      </c>
      <c r="C9" s="53" t="str">
        <f>IF(C4&lt;&gt;"",VLOOKUP(C4,Sutaze!A:M,4,FALSE),"")</f>
        <v xml:space="preserve">postupová po krajské kolo </v>
      </c>
      <c r="D9" s="53"/>
      <c r="E9" s="53"/>
      <c r="F9" s="53"/>
      <c r="G9" s="53"/>
      <c r="H9" s="49"/>
      <c r="I9" s="9"/>
    </row>
    <row r="10" spans="1:9" ht="15" customHeight="1" x14ac:dyDescent="0.3">
      <c r="A10" s="8"/>
      <c r="B10" s="28" t="s">
        <v>58</v>
      </c>
      <c r="C10" s="28" t="str">
        <f>IF(C4&lt;&gt;""," * "&amp;VLOOKUP(C4,Sutaze!A:I,5,FALSE)&amp;" * "&amp;VLOOKUP(C4,Sutaze!A:I,6,FALSE)&amp;" * "&amp;VLOOKUP(C4,Sutaze!A:I,7,FALSE),"")</f>
        <v xml:space="preserve"> *  *  * CHD</v>
      </c>
      <c r="D10" s="28"/>
      <c r="E10" s="28"/>
      <c r="F10" s="28"/>
      <c r="G10" s="28"/>
      <c r="H10" s="49"/>
      <c r="I10" s="9"/>
    </row>
    <row r="11" spans="1:9" x14ac:dyDescent="0.3">
      <c r="A11" s="8"/>
      <c r="B11" s="28" t="s">
        <v>63</v>
      </c>
      <c r="C11" s="33" t="s">
        <v>64</v>
      </c>
      <c r="D11" s="34">
        <f>IF(C4&lt;&gt;"",VLOOKUP(C4,Sutaze!A:M,8,FALSE),"")</f>
        <v>41518</v>
      </c>
      <c r="E11" s="26" t="s">
        <v>65</v>
      </c>
      <c r="F11" s="34">
        <f>IF(C4&lt;&gt;"",VLOOKUP(C4,Sutaze!A:M,9,FALSE),"")</f>
        <v>43100</v>
      </c>
      <c r="G11" s="28"/>
      <c r="H11" s="28"/>
      <c r="I11" s="9"/>
    </row>
    <row r="12" spans="1:9" x14ac:dyDescent="0.3">
      <c r="A12" s="8"/>
      <c r="B12" s="29" t="s">
        <v>59</v>
      </c>
      <c r="C12" s="44" t="str">
        <f>IF(C4&lt;&gt;"",VLOOKUP(C4,Sutaze!A:M,10,FALSE),"")</f>
        <v>1.- 4. ročník</v>
      </c>
      <c r="D12" s="44"/>
      <c r="E12" s="44"/>
      <c r="F12" s="44"/>
      <c r="G12" s="44"/>
      <c r="H12" s="44"/>
      <c r="I12" s="9"/>
    </row>
    <row r="13" spans="1:9" x14ac:dyDescent="0.3">
      <c r="A13" s="8"/>
      <c r="B13" s="28" t="s">
        <v>27</v>
      </c>
      <c r="C13" s="45">
        <f>IF(C4&lt;&gt;"",VLOOKUP(C4,Sutaze!A:M,12,FALSE),"")</f>
        <v>12</v>
      </c>
      <c r="D13" s="45"/>
      <c r="E13" s="45"/>
      <c r="F13" s="45"/>
      <c r="G13" s="45"/>
      <c r="H13" s="45"/>
      <c r="I13" s="9"/>
    </row>
    <row r="14" spans="1:9" x14ac:dyDescent="0.3">
      <c r="A14" s="8"/>
      <c r="B14" s="28" t="s">
        <v>28</v>
      </c>
      <c r="C14" s="31">
        <f>IF(C4&lt;&gt;"",VLOOKUP(C4,Sutaze!A:M,13,FALSE),"")</f>
        <v>2</v>
      </c>
      <c r="D14" s="30"/>
      <c r="E14" s="30"/>
      <c r="F14" s="32"/>
      <c r="G14" s="32"/>
      <c r="H14" s="32"/>
      <c r="I14" s="9"/>
    </row>
    <row r="15" spans="1:9" ht="5.0999999999999996" customHeight="1" x14ac:dyDescent="0.3">
      <c r="A15" s="8"/>
      <c r="B15" s="10"/>
      <c r="C15" s="10"/>
      <c r="D15" s="10"/>
      <c r="E15" s="10"/>
      <c r="F15" s="10"/>
      <c r="G15" s="10"/>
      <c r="H15" s="10"/>
      <c r="I15" s="9"/>
    </row>
    <row r="16" spans="1:9" ht="15.75" customHeight="1" x14ac:dyDescent="0.3">
      <c r="A16" s="8"/>
      <c r="B16" s="12" t="s">
        <v>1</v>
      </c>
      <c r="C16" s="40"/>
      <c r="D16" s="41"/>
      <c r="E16" s="42"/>
      <c r="F16" s="66" t="s">
        <v>57</v>
      </c>
      <c r="G16" s="66"/>
      <c r="H16" s="10"/>
      <c r="I16" s="9"/>
    </row>
    <row r="17" spans="1:9" ht="5.0999999999999996" customHeight="1" x14ac:dyDescent="0.3">
      <c r="A17" s="8"/>
      <c r="B17" s="13"/>
      <c r="C17" s="10"/>
      <c r="D17" s="10"/>
      <c r="E17" s="10"/>
      <c r="F17" s="10"/>
      <c r="G17" s="10"/>
      <c r="H17" s="10"/>
      <c r="I17" s="9"/>
    </row>
    <row r="18" spans="1:9" x14ac:dyDescent="0.3">
      <c r="A18" s="8"/>
      <c r="B18" s="12" t="s">
        <v>3</v>
      </c>
      <c r="D18" s="10"/>
      <c r="E18" s="10"/>
      <c r="F18" s="43" t="s">
        <v>7</v>
      </c>
      <c r="G18" s="43"/>
      <c r="H18" s="10"/>
      <c r="I18" s="9"/>
    </row>
    <row r="19" spans="1:9" x14ac:dyDescent="0.3">
      <c r="A19" s="8"/>
      <c r="B19" s="54"/>
      <c r="C19" s="55"/>
      <c r="D19" s="68" t="s">
        <v>56</v>
      </c>
      <c r="E19" s="69"/>
      <c r="F19" s="46"/>
      <c r="G19" s="47"/>
      <c r="H19" s="48"/>
      <c r="I19" s="9"/>
    </row>
    <row r="20" spans="1:9" x14ac:dyDescent="0.3">
      <c r="A20" s="8"/>
      <c r="B20" s="56"/>
      <c r="C20" s="57"/>
      <c r="D20" s="10"/>
      <c r="E20" s="14" t="s">
        <v>33</v>
      </c>
      <c r="F20" s="46"/>
      <c r="G20" s="47"/>
      <c r="H20" s="48"/>
      <c r="I20" s="9"/>
    </row>
    <row r="21" spans="1:9" x14ac:dyDescent="0.3">
      <c r="A21" s="8"/>
      <c r="B21" s="14" t="s">
        <v>6</v>
      </c>
      <c r="C21" s="23"/>
      <c r="D21" s="10"/>
      <c r="E21" s="14" t="s">
        <v>34</v>
      </c>
      <c r="F21" s="46"/>
      <c r="G21" s="47"/>
      <c r="H21" s="48"/>
      <c r="I21" s="9"/>
    </row>
    <row r="22" spans="1:9" ht="5.0999999999999996" customHeight="1" x14ac:dyDescent="0.3">
      <c r="A22" s="8"/>
      <c r="B22" s="10"/>
      <c r="C22" s="10"/>
      <c r="D22" s="10"/>
      <c r="E22" s="10"/>
      <c r="F22" s="10"/>
      <c r="G22" s="10"/>
      <c r="H22" s="10"/>
      <c r="I22" s="9"/>
    </row>
    <row r="23" spans="1:9" x14ac:dyDescent="0.3">
      <c r="A23" s="8"/>
      <c r="B23" s="58" t="s">
        <v>62</v>
      </c>
      <c r="C23" s="58"/>
      <c r="I23" s="9"/>
    </row>
    <row r="24" spans="1:9" x14ac:dyDescent="0.3">
      <c r="A24" s="8"/>
      <c r="B24" s="40"/>
      <c r="C24" s="41"/>
      <c r="D24" s="41"/>
      <c r="E24" s="41"/>
      <c r="F24" s="41"/>
      <c r="G24" s="41"/>
      <c r="H24" s="42"/>
      <c r="I24" s="9"/>
    </row>
    <row r="25" spans="1:9" x14ac:dyDescent="0.3">
      <c r="A25" s="8"/>
      <c r="B25" s="10"/>
      <c r="C25" s="10"/>
      <c r="D25" s="15" t="s">
        <v>31</v>
      </c>
      <c r="E25" s="15" t="s">
        <v>32</v>
      </c>
      <c r="F25" s="10"/>
      <c r="G25" s="10"/>
      <c r="H25" s="10"/>
      <c r="I25" s="9"/>
    </row>
    <row r="26" spans="1:9" x14ac:dyDescent="0.3">
      <c r="A26" s="8"/>
      <c r="B26" s="12" t="s">
        <v>8</v>
      </c>
      <c r="C26" s="13" t="s">
        <v>30</v>
      </c>
      <c r="D26" s="2"/>
      <c r="E26" s="3"/>
      <c r="F26" s="51"/>
      <c r="G26" s="51"/>
      <c r="H26" s="51"/>
      <c r="I26" s="9"/>
    </row>
    <row r="27" spans="1:9" ht="15" customHeight="1" x14ac:dyDescent="0.3">
      <c r="A27" s="8"/>
      <c r="B27" s="10"/>
      <c r="C27" s="13" t="s">
        <v>9</v>
      </c>
      <c r="D27" s="10"/>
      <c r="E27" s="16" t="str">
        <f>IF(D26&lt;&gt;"",D26-3,"")</f>
        <v/>
      </c>
      <c r="F27" s="51"/>
      <c r="G27" s="51"/>
      <c r="H27" s="51"/>
      <c r="I27" s="9"/>
    </row>
    <row r="28" spans="1:9" ht="15" customHeight="1" x14ac:dyDescent="0.3">
      <c r="A28" s="8"/>
      <c r="B28" s="10"/>
      <c r="C28" s="13" t="s">
        <v>10</v>
      </c>
      <c r="D28" s="10"/>
      <c r="E28" s="16" t="str">
        <f>IF(D26&lt;&gt;"",D26-5,"")</f>
        <v/>
      </c>
      <c r="F28" s="51"/>
      <c r="G28" s="51"/>
      <c r="H28" s="51"/>
      <c r="I28" s="9"/>
    </row>
    <row r="29" spans="1:9" x14ac:dyDescent="0.3">
      <c r="A29" s="8"/>
      <c r="B29" s="10"/>
      <c r="C29" s="10"/>
      <c r="D29" s="10"/>
      <c r="E29" s="10"/>
      <c r="F29" s="10"/>
      <c r="G29" s="10"/>
      <c r="H29" s="10"/>
      <c r="I29" s="9"/>
    </row>
    <row r="30" spans="1:9" ht="50.1" customHeight="1" x14ac:dyDescent="0.3">
      <c r="A30" s="8"/>
      <c r="B30" s="12" t="s">
        <v>20</v>
      </c>
      <c r="C30" s="38"/>
      <c r="D30" s="38"/>
      <c r="E30" s="38"/>
      <c r="F30" s="38"/>
      <c r="G30" s="38"/>
      <c r="H30" s="38"/>
      <c r="I30" s="9"/>
    </row>
    <row r="31" spans="1:9" ht="50.1" customHeight="1" x14ac:dyDescent="0.3">
      <c r="A31" s="8"/>
      <c r="B31" s="12" t="s">
        <v>21</v>
      </c>
      <c r="C31" s="38"/>
      <c r="D31" s="38"/>
      <c r="E31" s="38"/>
      <c r="F31" s="38"/>
      <c r="G31" s="38"/>
      <c r="H31" s="38"/>
      <c r="I31" s="9"/>
    </row>
    <row r="32" spans="1:9" ht="50.1" customHeight="1" x14ac:dyDescent="0.3">
      <c r="A32" s="8"/>
      <c r="B32" s="12" t="s">
        <v>22</v>
      </c>
      <c r="C32" s="38"/>
      <c r="D32" s="38"/>
      <c r="E32" s="38"/>
      <c r="F32" s="38"/>
      <c r="G32" s="38"/>
      <c r="H32" s="38"/>
      <c r="I32" s="9"/>
    </row>
    <row r="33" spans="1:9" ht="50.1" customHeight="1" x14ac:dyDescent="0.3">
      <c r="A33" s="8"/>
      <c r="B33" s="12" t="s">
        <v>4</v>
      </c>
      <c r="C33" s="38"/>
      <c r="D33" s="38"/>
      <c r="E33" s="38"/>
      <c r="F33" s="38"/>
      <c r="G33" s="38"/>
      <c r="H33" s="38"/>
      <c r="I33" s="9"/>
    </row>
    <row r="34" spans="1:9" ht="50.1" customHeight="1" x14ac:dyDescent="0.3">
      <c r="A34" s="8"/>
      <c r="B34" s="12" t="s">
        <v>23</v>
      </c>
      <c r="C34" s="38"/>
      <c r="D34" s="38"/>
      <c r="E34" s="38"/>
      <c r="F34" s="38"/>
      <c r="G34" s="38"/>
      <c r="H34" s="38"/>
      <c r="I34" s="9"/>
    </row>
    <row r="35" spans="1:9" ht="90" customHeight="1" x14ac:dyDescent="0.3">
      <c r="A35" s="8"/>
      <c r="B35" s="12" t="s">
        <v>24</v>
      </c>
      <c r="C35" s="40"/>
      <c r="D35" s="41"/>
      <c r="E35" s="41"/>
      <c r="F35" s="41"/>
      <c r="G35" s="41"/>
      <c r="H35" s="42"/>
      <c r="I35" s="9"/>
    </row>
    <row r="36" spans="1:9" x14ac:dyDescent="0.3">
      <c r="A36" s="8"/>
      <c r="B36" s="10"/>
      <c r="C36" s="10"/>
      <c r="D36" s="10"/>
      <c r="E36" s="10"/>
      <c r="F36" s="10"/>
      <c r="G36" s="10"/>
      <c r="H36" s="10"/>
      <c r="I36" s="9"/>
    </row>
    <row r="37" spans="1:9" ht="15.6" x14ac:dyDescent="0.3">
      <c r="A37" s="8"/>
      <c r="B37" s="10"/>
      <c r="C37" s="10"/>
      <c r="D37" s="17" t="s">
        <v>11</v>
      </c>
      <c r="E37" s="17" t="s">
        <v>18</v>
      </c>
      <c r="F37" s="17" t="s">
        <v>19</v>
      </c>
      <c r="G37" s="18" t="s">
        <v>2</v>
      </c>
      <c r="H37" s="10"/>
      <c r="I37" s="9"/>
    </row>
    <row r="38" spans="1:9" ht="15.6" x14ac:dyDescent="0.3">
      <c r="A38" s="8"/>
      <c r="B38" s="19" t="s">
        <v>5</v>
      </c>
      <c r="C38" s="10"/>
      <c r="D38" s="2"/>
      <c r="E38" s="1"/>
      <c r="F38" s="1"/>
      <c r="G38" s="38"/>
      <c r="H38" s="38"/>
      <c r="I38" s="9"/>
    </row>
    <row r="39" spans="1:9" ht="15.6" x14ac:dyDescent="0.3">
      <c r="A39" s="8"/>
      <c r="B39" s="19" t="s">
        <v>35</v>
      </c>
      <c r="C39" s="10"/>
      <c r="D39" s="2"/>
      <c r="E39" s="1"/>
      <c r="F39" s="1"/>
      <c r="G39" s="38"/>
      <c r="H39" s="38"/>
      <c r="I39" s="9"/>
    </row>
    <row r="40" spans="1:9" ht="15.6" x14ac:dyDescent="0.3">
      <c r="A40" s="8"/>
      <c r="B40" s="19" t="s">
        <v>36</v>
      </c>
      <c r="C40" s="10"/>
      <c r="D40" s="2"/>
      <c r="E40" s="1"/>
      <c r="F40" s="1"/>
      <c r="G40" s="38"/>
      <c r="H40" s="38"/>
      <c r="I40" s="9"/>
    </row>
    <row r="41" spans="1:9" x14ac:dyDescent="0.3">
      <c r="A41" s="8"/>
      <c r="C41" s="10"/>
      <c r="D41" s="10"/>
      <c r="E41" s="10"/>
      <c r="F41" s="10"/>
      <c r="G41" s="10"/>
      <c r="H41" s="10"/>
      <c r="I41" s="9"/>
    </row>
    <row r="42" spans="1:9" ht="15.6" x14ac:dyDescent="0.3">
      <c r="A42" s="8"/>
      <c r="B42" s="52" t="s">
        <v>25</v>
      </c>
      <c r="C42" s="52"/>
      <c r="D42" s="17" t="s">
        <v>11</v>
      </c>
      <c r="E42" s="17" t="s">
        <v>18</v>
      </c>
      <c r="F42" s="17" t="s">
        <v>19</v>
      </c>
      <c r="G42" s="18" t="s">
        <v>2</v>
      </c>
      <c r="H42" s="10"/>
      <c r="I42" s="9"/>
    </row>
    <row r="43" spans="1:9" ht="15" customHeight="1" x14ac:dyDescent="0.3">
      <c r="A43" s="8"/>
      <c r="B43" s="38"/>
      <c r="C43" s="38"/>
      <c r="D43" s="2"/>
      <c r="E43" s="1"/>
      <c r="F43" s="1"/>
      <c r="G43" s="38"/>
      <c r="H43" s="38"/>
      <c r="I43" s="9"/>
    </row>
    <row r="44" spans="1:9" ht="15" customHeight="1" x14ac:dyDescent="0.3">
      <c r="A44" s="8"/>
      <c r="B44" s="38"/>
      <c r="C44" s="38"/>
      <c r="D44" s="2"/>
      <c r="E44" s="1"/>
      <c r="F44" s="1"/>
      <c r="G44" s="38"/>
      <c r="H44" s="38"/>
      <c r="I44" s="9"/>
    </row>
    <row r="45" spans="1:9" ht="15" customHeight="1" x14ac:dyDescent="0.3">
      <c r="A45" s="8"/>
      <c r="B45" s="38"/>
      <c r="C45" s="38"/>
      <c r="D45" s="2"/>
      <c r="E45" s="1"/>
      <c r="F45" s="1"/>
      <c r="G45" s="38"/>
      <c r="H45" s="38"/>
      <c r="I45" s="9"/>
    </row>
    <row r="46" spans="1:9" ht="15" customHeight="1" x14ac:dyDescent="0.3">
      <c r="A46" s="8"/>
      <c r="B46" s="38"/>
      <c r="C46" s="38"/>
      <c r="D46" s="2"/>
      <c r="E46" s="1"/>
      <c r="F46" s="1"/>
      <c r="G46" s="38"/>
      <c r="H46" s="38"/>
      <c r="I46" s="9"/>
    </row>
    <row r="47" spans="1:9" ht="15" customHeight="1" x14ac:dyDescent="0.3">
      <c r="A47" s="8"/>
      <c r="B47" s="38"/>
      <c r="C47" s="38"/>
      <c r="D47" s="2"/>
      <c r="E47" s="1"/>
      <c r="F47" s="1"/>
      <c r="G47" s="38"/>
      <c r="H47" s="38"/>
      <c r="I47" s="9"/>
    </row>
    <row r="48" spans="1:9" ht="15" customHeight="1" x14ac:dyDescent="0.3">
      <c r="A48" s="8"/>
      <c r="B48" s="38"/>
      <c r="C48" s="38"/>
      <c r="D48" s="2"/>
      <c r="E48" s="1"/>
      <c r="F48" s="1"/>
      <c r="G48" s="38"/>
      <c r="H48" s="38"/>
      <c r="I48" s="9"/>
    </row>
    <row r="49" spans="1:9" ht="15" customHeight="1" x14ac:dyDescent="0.3">
      <c r="A49" s="8"/>
      <c r="B49" s="38"/>
      <c r="C49" s="38"/>
      <c r="D49" s="2"/>
      <c r="E49" s="1"/>
      <c r="F49" s="1"/>
      <c r="G49" s="38"/>
      <c r="H49" s="38"/>
      <c r="I49" s="9"/>
    </row>
    <row r="50" spans="1:9" ht="15" customHeight="1" x14ac:dyDescent="0.3">
      <c r="A50" s="8"/>
      <c r="B50" s="38"/>
      <c r="C50" s="38"/>
      <c r="D50" s="2"/>
      <c r="E50" s="1"/>
      <c r="F50" s="1"/>
      <c r="G50" s="38"/>
      <c r="H50" s="38"/>
      <c r="I50" s="9"/>
    </row>
    <row r="51" spans="1:9" ht="15" customHeight="1" x14ac:dyDescent="0.3">
      <c r="A51" s="8"/>
      <c r="B51" s="38"/>
      <c r="C51" s="38"/>
      <c r="D51" s="2"/>
      <c r="E51" s="1"/>
      <c r="F51" s="1"/>
      <c r="G51" s="38"/>
      <c r="H51" s="38"/>
      <c r="I51" s="9"/>
    </row>
    <row r="52" spans="1:9" ht="15" customHeight="1" x14ac:dyDescent="0.3">
      <c r="A52" s="8"/>
      <c r="B52" s="38"/>
      <c r="C52" s="38"/>
      <c r="D52" s="2"/>
      <c r="E52" s="1"/>
      <c r="F52" s="1"/>
      <c r="G52" s="38"/>
      <c r="H52" s="38"/>
      <c r="I52" s="9"/>
    </row>
    <row r="53" spans="1:9" ht="15" customHeight="1" x14ac:dyDescent="0.3">
      <c r="A53" s="8"/>
      <c r="B53" s="38"/>
      <c r="C53" s="38"/>
      <c r="D53" s="2"/>
      <c r="E53" s="1"/>
      <c r="F53" s="1"/>
      <c r="G53" s="38"/>
      <c r="H53" s="38"/>
      <c r="I53" s="9"/>
    </row>
    <row r="54" spans="1:9" ht="5.0999999999999996" customHeight="1" x14ac:dyDescent="0.3">
      <c r="A54" s="8"/>
      <c r="B54" s="10"/>
      <c r="C54" s="10"/>
      <c r="D54" s="10"/>
      <c r="E54" s="10"/>
      <c r="F54" s="10"/>
      <c r="G54" s="10"/>
      <c r="H54" s="10"/>
      <c r="I54" s="9"/>
    </row>
    <row r="55" spans="1:9" ht="15" customHeight="1" x14ac:dyDescent="0.3">
      <c r="A55" s="8"/>
      <c r="B55" s="43" t="s">
        <v>29</v>
      </c>
      <c r="C55" s="43"/>
      <c r="D55" s="67"/>
      <c r="E55" s="41"/>
      <c r="F55" s="41"/>
      <c r="G55" s="41"/>
      <c r="H55" s="42"/>
      <c r="I55" s="9"/>
    </row>
    <row r="56" spans="1:9" ht="5.0999999999999996" customHeight="1" x14ac:dyDescent="0.3">
      <c r="A56" s="8"/>
      <c r="B56" s="12"/>
      <c r="C56" s="12"/>
      <c r="D56" s="10"/>
      <c r="E56" s="10"/>
      <c r="F56" s="10"/>
      <c r="G56" s="10"/>
      <c r="H56" s="10"/>
      <c r="I56" s="9"/>
    </row>
    <row r="57" spans="1:9" x14ac:dyDescent="0.3">
      <c r="A57" s="8"/>
      <c r="B57" s="12" t="s">
        <v>37</v>
      </c>
      <c r="C57" s="12"/>
      <c r="D57" s="2"/>
      <c r="E57" s="1"/>
      <c r="F57" s="1"/>
      <c r="G57" s="38"/>
      <c r="H57" s="38"/>
      <c r="I57" s="9"/>
    </row>
    <row r="58" spans="1:9" x14ac:dyDescent="0.3">
      <c r="A58" s="8"/>
      <c r="B58" s="10"/>
      <c r="C58" s="10"/>
      <c r="D58" s="10"/>
      <c r="E58" s="10"/>
      <c r="F58" s="10"/>
      <c r="G58" s="10"/>
      <c r="H58" s="10"/>
      <c r="I58" s="9"/>
    </row>
    <row r="59" spans="1:9" x14ac:dyDescent="0.3">
      <c r="A59" s="8"/>
      <c r="B59" s="43" t="s">
        <v>26</v>
      </c>
      <c r="C59" s="43"/>
      <c r="D59" s="43"/>
      <c r="E59" s="43"/>
      <c r="F59" s="43"/>
      <c r="G59" s="43"/>
      <c r="H59" s="43"/>
      <c r="I59" s="9"/>
    </row>
    <row r="60" spans="1:9" x14ac:dyDescent="0.3">
      <c r="A60" s="8"/>
      <c r="B60" s="59"/>
      <c r="C60" s="60"/>
      <c r="D60" s="60"/>
      <c r="E60" s="60"/>
      <c r="F60" s="60"/>
      <c r="G60" s="60"/>
      <c r="H60" s="61"/>
      <c r="I60" s="9"/>
    </row>
    <row r="61" spans="1:9" ht="50.1" customHeight="1" x14ac:dyDescent="0.3">
      <c r="A61" s="8"/>
      <c r="B61" s="62"/>
      <c r="C61" s="63"/>
      <c r="D61" s="63"/>
      <c r="E61" s="63"/>
      <c r="F61" s="63"/>
      <c r="G61" s="63"/>
      <c r="H61" s="64"/>
      <c r="I61" s="9"/>
    </row>
    <row r="62" spans="1:9" ht="15.6" thickBot="1" x14ac:dyDescent="0.35">
      <c r="A62" s="20"/>
      <c r="B62" s="21"/>
      <c r="C62" s="21"/>
      <c r="D62" s="21"/>
      <c r="E62" s="21"/>
      <c r="F62" s="21"/>
      <c r="G62" s="21"/>
      <c r="H62" s="21"/>
      <c r="I62" s="22"/>
    </row>
  </sheetData>
  <sheetProtection selectLockedCells="1"/>
  <mergeCells count="57">
    <mergeCell ref="C4:G4"/>
    <mergeCell ref="B19:C20"/>
    <mergeCell ref="B23:C23"/>
    <mergeCell ref="B60:H61"/>
    <mergeCell ref="C6:G6"/>
    <mergeCell ref="F16:G16"/>
    <mergeCell ref="C16:E16"/>
    <mergeCell ref="B52:C52"/>
    <mergeCell ref="B53:C53"/>
    <mergeCell ref="B59:H59"/>
    <mergeCell ref="D55:H55"/>
    <mergeCell ref="B55:C55"/>
    <mergeCell ref="B45:C45"/>
    <mergeCell ref="G48:H48"/>
    <mergeCell ref="D19:E19"/>
    <mergeCell ref="C7:H7"/>
    <mergeCell ref="C8:H8"/>
    <mergeCell ref="F26:H28"/>
    <mergeCell ref="G47:H47"/>
    <mergeCell ref="B51:C51"/>
    <mergeCell ref="B49:C49"/>
    <mergeCell ref="B50:C50"/>
    <mergeCell ref="B47:C47"/>
    <mergeCell ref="B48:C48"/>
    <mergeCell ref="B42:C42"/>
    <mergeCell ref="B43:C43"/>
    <mergeCell ref="G44:H44"/>
    <mergeCell ref="G43:H43"/>
    <mergeCell ref="G46:H46"/>
    <mergeCell ref="G45:H45"/>
    <mergeCell ref="B44:C44"/>
    <mergeCell ref="C9:G9"/>
    <mergeCell ref="H9:H10"/>
    <mergeCell ref="G38:H38"/>
    <mergeCell ref="G40:H40"/>
    <mergeCell ref="G39:H39"/>
    <mergeCell ref="G57:H57"/>
    <mergeCell ref="G53:H53"/>
    <mergeCell ref="G52:H52"/>
    <mergeCell ref="G51:H51"/>
    <mergeCell ref="F21:H21"/>
    <mergeCell ref="B46:C46"/>
    <mergeCell ref="G50:H50"/>
    <mergeCell ref="G49:H49"/>
    <mergeCell ref="B2:H2"/>
    <mergeCell ref="C30:H30"/>
    <mergeCell ref="C32:H32"/>
    <mergeCell ref="C33:H33"/>
    <mergeCell ref="C35:H35"/>
    <mergeCell ref="C34:H34"/>
    <mergeCell ref="F18:G18"/>
    <mergeCell ref="B24:H24"/>
    <mergeCell ref="C31:H31"/>
    <mergeCell ref="C12:H12"/>
    <mergeCell ref="C13:H13"/>
    <mergeCell ref="F19:H19"/>
    <mergeCell ref="F20:H20"/>
  </mergeCells>
  <dataValidations count="1">
    <dataValidation type="list" allowBlank="1" showInputMessage="1" showErrorMessage="1" sqref="C16:E16">
      <formula1>"okresné predkolo (okresné regionálne),okresné,krajské predkolo (krajské regionálne), krajské, celoslovenské"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0" orientation="portrait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Sutaze!$A$2:$A$24</xm:f>
          </x14:formula1>
          <xm:sqref>H4:H5</xm:sqref>
        </x14:dataValidation>
        <x14:dataValidation type="list" allowBlank="1" showInputMessage="1" showErrorMessage="1">
          <x14:formula1>
            <xm:f>Sutaze!$A$2:$A$18</xm:f>
          </x14:formula1>
          <xm:sqref>C4:G4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workbookViewId="0">
      <selection activeCell="B3" sqref="B3"/>
    </sheetView>
  </sheetViews>
  <sheetFormatPr defaultRowHeight="14.4" x14ac:dyDescent="0.3"/>
  <cols>
    <col min="1" max="1" width="30.5546875" bestFit="1" customWidth="1"/>
    <col min="2" max="2" width="15" bestFit="1" customWidth="1"/>
    <col min="3" max="3" width="9.44140625" bestFit="1" customWidth="1"/>
    <col min="4" max="4" width="23" bestFit="1" customWidth="1"/>
    <col min="5" max="7" width="8.6640625" bestFit="1" customWidth="1"/>
    <col min="8" max="9" width="11.88671875" bestFit="1" customWidth="1"/>
    <col min="10" max="10" width="12.6640625" bestFit="1" customWidth="1"/>
    <col min="11" max="11" width="35.6640625" bestFit="1" customWidth="1"/>
    <col min="12" max="12" width="8.6640625" bestFit="1" customWidth="1"/>
    <col min="13" max="13" width="8.88671875" bestFit="1" customWidth="1"/>
  </cols>
  <sheetData>
    <row r="1" spans="1:13" ht="28.8" x14ac:dyDescent="0.3">
      <c r="A1" t="s">
        <v>0</v>
      </c>
      <c r="B1" t="s">
        <v>38</v>
      </c>
      <c r="C1" t="s">
        <v>39</v>
      </c>
      <c r="D1" t="s">
        <v>40</v>
      </c>
      <c r="E1" s="25" t="s">
        <v>52</v>
      </c>
      <c r="F1" s="25" t="s">
        <v>53</v>
      </c>
      <c r="G1" s="25" t="s">
        <v>54</v>
      </c>
      <c r="H1" t="s">
        <v>41</v>
      </c>
      <c r="I1" t="s">
        <v>42</v>
      </c>
      <c r="J1" s="25" t="s">
        <v>55</v>
      </c>
      <c r="K1" t="s">
        <v>43</v>
      </c>
      <c r="L1" t="s">
        <v>44</v>
      </c>
      <c r="M1" t="s">
        <v>45</v>
      </c>
    </row>
    <row r="2" spans="1:13" x14ac:dyDescent="0.3">
      <c r="A2" s="35" t="s">
        <v>70</v>
      </c>
      <c r="B2" s="35" t="s">
        <v>14</v>
      </c>
      <c r="C2" s="35" t="s">
        <v>66</v>
      </c>
      <c r="D2" s="35" t="s">
        <v>67</v>
      </c>
      <c r="E2" s="35" t="s">
        <v>46</v>
      </c>
      <c r="F2" s="35"/>
      <c r="G2" s="35"/>
      <c r="H2" s="36">
        <v>39448</v>
      </c>
      <c r="I2" s="36">
        <v>41639</v>
      </c>
      <c r="J2" s="35" t="s">
        <v>48</v>
      </c>
      <c r="K2" s="35" t="s">
        <v>72</v>
      </c>
      <c r="L2" s="37">
        <v>3</v>
      </c>
      <c r="M2" s="37">
        <v>1</v>
      </c>
    </row>
    <row r="3" spans="1:13" x14ac:dyDescent="0.3">
      <c r="A3" s="35" t="s">
        <v>71</v>
      </c>
      <c r="B3" s="35" t="s">
        <v>14</v>
      </c>
      <c r="C3" s="35" t="s">
        <v>66</v>
      </c>
      <c r="D3" s="35" t="s">
        <v>67</v>
      </c>
      <c r="E3" s="35"/>
      <c r="F3" s="35" t="s">
        <v>47</v>
      </c>
      <c r="G3" s="35"/>
      <c r="H3" s="36">
        <v>39448</v>
      </c>
      <c r="I3" s="36">
        <v>41639</v>
      </c>
      <c r="J3" s="35" t="s">
        <v>48</v>
      </c>
      <c r="K3" s="35" t="s">
        <v>72</v>
      </c>
      <c r="L3" s="37">
        <v>3</v>
      </c>
      <c r="M3" s="37">
        <v>1</v>
      </c>
    </row>
    <row r="4" spans="1:13" x14ac:dyDescent="0.3">
      <c r="A4" s="35" t="s">
        <v>79</v>
      </c>
      <c r="B4" s="35" t="s">
        <v>16</v>
      </c>
      <c r="C4" s="35" t="s">
        <v>66</v>
      </c>
      <c r="D4" s="35" t="s">
        <v>67</v>
      </c>
      <c r="E4" s="35" t="s">
        <v>46</v>
      </c>
      <c r="F4" s="35"/>
      <c r="G4" s="35"/>
      <c r="H4" s="36">
        <v>39448</v>
      </c>
      <c r="I4" s="36">
        <v>41639</v>
      </c>
      <c r="J4" s="35" t="s">
        <v>48</v>
      </c>
      <c r="K4" s="35" t="s">
        <v>72</v>
      </c>
      <c r="L4" s="37">
        <v>3</v>
      </c>
      <c r="M4" s="37">
        <v>1</v>
      </c>
    </row>
    <row r="5" spans="1:13" x14ac:dyDescent="0.3">
      <c r="A5" s="35" t="s">
        <v>80</v>
      </c>
      <c r="B5" s="35" t="s">
        <v>16</v>
      </c>
      <c r="C5" s="35" t="s">
        <v>66</v>
      </c>
      <c r="D5" s="35" t="s">
        <v>67</v>
      </c>
      <c r="E5" s="35"/>
      <c r="F5" s="35" t="s">
        <v>47</v>
      </c>
      <c r="G5" s="35"/>
      <c r="H5" s="36">
        <v>39448</v>
      </c>
      <c r="I5" s="36">
        <v>41639</v>
      </c>
      <c r="J5" s="35" t="s">
        <v>48</v>
      </c>
      <c r="K5" s="35" t="s">
        <v>72</v>
      </c>
      <c r="L5" s="37">
        <v>3</v>
      </c>
      <c r="M5" s="37">
        <v>1</v>
      </c>
    </row>
    <row r="6" spans="1:13" x14ac:dyDescent="0.3">
      <c r="A6" s="37" t="s">
        <v>81</v>
      </c>
      <c r="B6" s="35" t="s">
        <v>15</v>
      </c>
      <c r="C6" s="35" t="s">
        <v>66</v>
      </c>
      <c r="D6" s="35" t="s">
        <v>67</v>
      </c>
      <c r="E6" s="35" t="s">
        <v>46</v>
      </c>
      <c r="F6" s="35"/>
      <c r="G6" s="35"/>
      <c r="H6" s="36">
        <v>37622</v>
      </c>
      <c r="I6" s="36">
        <v>40178</v>
      </c>
      <c r="J6" s="35" t="s">
        <v>49</v>
      </c>
      <c r="K6" s="35" t="s">
        <v>72</v>
      </c>
      <c r="L6" s="37">
        <v>6</v>
      </c>
      <c r="M6" s="35">
        <v>1</v>
      </c>
    </row>
    <row r="7" spans="1:13" x14ac:dyDescent="0.3">
      <c r="A7" s="37" t="s">
        <v>82</v>
      </c>
      <c r="B7" s="35" t="s">
        <v>15</v>
      </c>
      <c r="C7" s="35" t="s">
        <v>66</v>
      </c>
      <c r="D7" s="35" t="s">
        <v>67</v>
      </c>
      <c r="E7" s="35"/>
      <c r="F7" s="35" t="s">
        <v>47</v>
      </c>
      <c r="G7" s="35"/>
      <c r="H7" s="36">
        <v>37622</v>
      </c>
      <c r="I7" s="36">
        <v>40178</v>
      </c>
      <c r="J7" s="35" t="s">
        <v>49</v>
      </c>
      <c r="K7" s="35" t="s">
        <v>72</v>
      </c>
      <c r="L7" s="37">
        <v>6</v>
      </c>
      <c r="M7" s="35">
        <v>1</v>
      </c>
    </row>
    <row r="8" spans="1:13" x14ac:dyDescent="0.3">
      <c r="A8" s="35" t="s">
        <v>75</v>
      </c>
      <c r="B8" s="35" t="s">
        <v>14</v>
      </c>
      <c r="C8" s="35" t="s">
        <v>66</v>
      </c>
      <c r="D8" s="35" t="s">
        <v>67</v>
      </c>
      <c r="E8" s="35" t="s">
        <v>46</v>
      </c>
      <c r="F8" s="35"/>
      <c r="G8" s="35"/>
      <c r="H8" s="36">
        <v>39448</v>
      </c>
      <c r="I8" s="36">
        <v>41639</v>
      </c>
      <c r="J8" s="35" t="s">
        <v>48</v>
      </c>
      <c r="K8" s="35" t="s">
        <v>68</v>
      </c>
      <c r="L8" s="37">
        <v>3</v>
      </c>
      <c r="M8" s="37">
        <v>1</v>
      </c>
    </row>
    <row r="9" spans="1:13" x14ac:dyDescent="0.3">
      <c r="A9" s="35" t="s">
        <v>76</v>
      </c>
      <c r="B9" s="35" t="s">
        <v>14</v>
      </c>
      <c r="C9" s="35" t="s">
        <v>66</v>
      </c>
      <c r="D9" s="35" t="s">
        <v>67</v>
      </c>
      <c r="E9" s="35"/>
      <c r="F9" s="35" t="s">
        <v>47</v>
      </c>
      <c r="G9" s="35"/>
      <c r="H9" s="36">
        <v>39448</v>
      </c>
      <c r="I9" s="36">
        <v>41639</v>
      </c>
      <c r="J9" s="35" t="s">
        <v>48</v>
      </c>
      <c r="K9" s="35" t="s">
        <v>68</v>
      </c>
      <c r="L9" s="37">
        <v>3</v>
      </c>
      <c r="M9" s="37">
        <v>1</v>
      </c>
    </row>
    <row r="10" spans="1:13" x14ac:dyDescent="0.3">
      <c r="A10" s="35" t="s">
        <v>77</v>
      </c>
      <c r="B10" s="35" t="s">
        <v>14</v>
      </c>
      <c r="C10" s="35" t="s">
        <v>66</v>
      </c>
      <c r="D10" s="35" t="s">
        <v>67</v>
      </c>
      <c r="E10" s="35" t="s">
        <v>46</v>
      </c>
      <c r="F10" s="35"/>
      <c r="G10" s="35"/>
      <c r="H10" s="36">
        <v>37622</v>
      </c>
      <c r="I10" s="36">
        <v>40178</v>
      </c>
      <c r="J10" s="35" t="s">
        <v>49</v>
      </c>
      <c r="K10" s="35" t="s">
        <v>68</v>
      </c>
      <c r="L10" s="37">
        <v>3</v>
      </c>
      <c r="M10" s="37">
        <v>1</v>
      </c>
    </row>
    <row r="11" spans="1:13" x14ac:dyDescent="0.3">
      <c r="A11" s="35" t="s">
        <v>78</v>
      </c>
      <c r="B11" s="35" t="s">
        <v>14</v>
      </c>
      <c r="C11" s="35" t="s">
        <v>66</v>
      </c>
      <c r="D11" s="35" t="s">
        <v>67</v>
      </c>
      <c r="E11" s="35"/>
      <c r="F11" s="35" t="s">
        <v>47</v>
      </c>
      <c r="G11" s="35"/>
      <c r="H11" s="36">
        <v>37622</v>
      </c>
      <c r="I11" s="36">
        <v>40178</v>
      </c>
      <c r="J11" s="35" t="s">
        <v>49</v>
      </c>
      <c r="K11" s="35" t="s">
        <v>68</v>
      </c>
      <c r="L11" s="37">
        <v>3</v>
      </c>
      <c r="M11" s="37">
        <v>1</v>
      </c>
    </row>
    <row r="12" spans="1:13" x14ac:dyDescent="0.3">
      <c r="A12" s="37" t="s">
        <v>87</v>
      </c>
      <c r="B12" s="35" t="s">
        <v>16</v>
      </c>
      <c r="C12" s="35" t="s">
        <v>66</v>
      </c>
      <c r="D12" s="35" t="s">
        <v>67</v>
      </c>
      <c r="E12" s="35" t="s">
        <v>46</v>
      </c>
      <c r="F12" s="35"/>
      <c r="G12" s="35"/>
      <c r="H12" s="36">
        <v>39448</v>
      </c>
      <c r="I12" s="36">
        <v>41639</v>
      </c>
      <c r="J12" s="35" t="s">
        <v>48</v>
      </c>
      <c r="K12" s="35" t="s">
        <v>68</v>
      </c>
      <c r="L12" s="37">
        <v>3</v>
      </c>
      <c r="M12" s="37">
        <v>1</v>
      </c>
    </row>
    <row r="13" spans="1:13" x14ac:dyDescent="0.3">
      <c r="A13" s="37" t="s">
        <v>88</v>
      </c>
      <c r="B13" s="35" t="s">
        <v>16</v>
      </c>
      <c r="C13" s="35" t="s">
        <v>66</v>
      </c>
      <c r="D13" s="35" t="s">
        <v>67</v>
      </c>
      <c r="E13" s="35"/>
      <c r="F13" s="35" t="s">
        <v>47</v>
      </c>
      <c r="G13" s="35"/>
      <c r="H13" s="36">
        <v>39448</v>
      </c>
      <c r="I13" s="36">
        <v>41639</v>
      </c>
      <c r="J13" s="35" t="s">
        <v>48</v>
      </c>
      <c r="K13" s="35" t="s">
        <v>68</v>
      </c>
      <c r="L13" s="37">
        <v>3</v>
      </c>
      <c r="M13" s="37">
        <v>1</v>
      </c>
    </row>
    <row r="14" spans="1:13" x14ac:dyDescent="0.3">
      <c r="A14" s="35" t="s">
        <v>86</v>
      </c>
      <c r="B14" s="35" t="s">
        <v>51</v>
      </c>
      <c r="C14" s="35" t="s">
        <v>66</v>
      </c>
      <c r="D14" s="35" t="s">
        <v>67</v>
      </c>
      <c r="E14" s="35"/>
      <c r="F14" s="35"/>
      <c r="G14" s="35" t="s">
        <v>50</v>
      </c>
      <c r="H14" s="36">
        <v>41518</v>
      </c>
      <c r="I14" s="36">
        <v>43100</v>
      </c>
      <c r="J14" s="35" t="s">
        <v>73</v>
      </c>
      <c r="K14" s="35" t="s">
        <v>68</v>
      </c>
      <c r="L14" s="35">
        <v>12</v>
      </c>
      <c r="M14" s="35">
        <v>2</v>
      </c>
    </row>
    <row r="15" spans="1:13" x14ac:dyDescent="0.3">
      <c r="A15" s="37" t="s">
        <v>83</v>
      </c>
      <c r="B15" s="35" t="s">
        <v>16</v>
      </c>
      <c r="C15" s="35" t="s">
        <v>66</v>
      </c>
      <c r="D15" s="35" t="s">
        <v>67</v>
      </c>
      <c r="E15" s="35" t="s">
        <v>46</v>
      </c>
      <c r="F15" s="35"/>
      <c r="G15" s="35"/>
      <c r="H15" s="36">
        <v>39448</v>
      </c>
      <c r="I15" s="36">
        <v>41639</v>
      </c>
      <c r="J15" s="35" t="s">
        <v>48</v>
      </c>
      <c r="K15" s="35" t="s">
        <v>69</v>
      </c>
      <c r="L15" s="37">
        <v>3</v>
      </c>
      <c r="M15" s="37">
        <v>1</v>
      </c>
    </row>
    <row r="16" spans="1:13" x14ac:dyDescent="0.3">
      <c r="A16" s="37" t="s">
        <v>84</v>
      </c>
      <c r="B16" s="35" t="s">
        <v>16</v>
      </c>
      <c r="C16" s="35" t="s">
        <v>66</v>
      </c>
      <c r="D16" s="35" t="s">
        <v>67</v>
      </c>
      <c r="E16" s="35"/>
      <c r="F16" s="35" t="s">
        <v>47</v>
      </c>
      <c r="G16" s="35"/>
      <c r="H16" s="36">
        <v>39448</v>
      </c>
      <c r="I16" s="36">
        <v>41639</v>
      </c>
      <c r="J16" s="35" t="s">
        <v>48</v>
      </c>
      <c r="K16" s="35" t="s">
        <v>69</v>
      </c>
      <c r="L16" s="37">
        <v>3</v>
      </c>
      <c r="M16" s="37">
        <v>1</v>
      </c>
    </row>
    <row r="17" spans="1:13" x14ac:dyDescent="0.3">
      <c r="A17" s="35" t="s">
        <v>85</v>
      </c>
      <c r="B17" s="35" t="s">
        <v>17</v>
      </c>
      <c r="C17" s="35" t="s">
        <v>66</v>
      </c>
      <c r="D17" s="35" t="s">
        <v>67</v>
      </c>
      <c r="E17" s="35" t="s">
        <v>46</v>
      </c>
      <c r="F17" s="35"/>
      <c r="G17" s="35"/>
      <c r="H17" s="36">
        <v>37622</v>
      </c>
      <c r="I17" s="36">
        <v>40178</v>
      </c>
      <c r="J17" s="35" t="s">
        <v>49</v>
      </c>
      <c r="K17" s="35" t="s">
        <v>74</v>
      </c>
      <c r="L17" s="37">
        <v>4</v>
      </c>
      <c r="M17" s="37">
        <v>1</v>
      </c>
    </row>
    <row r="18" spans="1:13" x14ac:dyDescent="0.3">
      <c r="A18" s="35" t="s">
        <v>85</v>
      </c>
      <c r="B18" s="35" t="s">
        <v>17</v>
      </c>
      <c r="C18" s="35" t="s">
        <v>66</v>
      </c>
      <c r="D18" s="35" t="s">
        <v>67</v>
      </c>
      <c r="E18" s="35"/>
      <c r="F18" s="35" t="s">
        <v>47</v>
      </c>
      <c r="G18" s="35"/>
      <c r="H18" s="36">
        <v>37622</v>
      </c>
      <c r="I18" s="36">
        <v>40178</v>
      </c>
      <c r="J18" s="35" t="s">
        <v>49</v>
      </c>
      <c r="K18" s="35" t="s">
        <v>74</v>
      </c>
      <c r="L18" s="37">
        <v>4</v>
      </c>
      <c r="M18" s="37">
        <v>1</v>
      </c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Propozicie</vt:lpstr>
      <vt:lpstr>Sutaze</vt:lpstr>
      <vt:lpstr>Propozicie!Oblasť_tlače</vt:lpstr>
    </vt:vector>
  </TitlesOfParts>
  <Company>M?VVA?SR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Strečanský Branislav</dc:creator>
  <cp:lastModifiedBy>admin</cp:lastModifiedBy>
  <cp:lastPrinted>2023-11-09T14:38:43Z</cp:lastPrinted>
  <dcterms:created xsi:type="dcterms:W3CDTF">2022-08-17T12:13:19Z</dcterms:created>
  <dcterms:modified xsi:type="dcterms:W3CDTF">2023-11-10T08:50:11Z</dcterms:modified>
</cp:coreProperties>
</file>